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S:\FIN\Fiscal_CONTRACT\Purchasing\Ruth\_Assigned Projects in Progress\RFP 26-1743 M-1, M-3 mill &amp; fill\3 Solicitation\RFP Addenda\"/>
    </mc:Choice>
  </mc:AlternateContent>
  <xr:revisionPtr revIDLastSave="0" documentId="8_{D331FE4B-47AB-4A09-B63C-66889A540CC2}" xr6:coauthVersionLast="47" xr6:coauthVersionMax="47" xr10:uidLastSave="{00000000-0000-0000-0000-000000000000}"/>
  <bookViews>
    <workbookView xWindow="28680" yWindow="-120" windowWidth="29040" windowHeight="15720" tabRatio="627" xr2:uid="{CA45B7FF-727C-458C-9525-BEDE129EAF21}"/>
  </bookViews>
  <sheets>
    <sheet name="Price Schedule" sheetId="5" r:id="rId1"/>
  </sheets>
  <definedNames>
    <definedName name="_xlnm.Print_Area" localSheetId="0">'Price Schedule'!$A$1:$H$75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4" i="5" l="1"/>
  <c r="F53" i="5"/>
  <c r="H53" i="5" s="1"/>
  <c r="H57" i="5" s="1"/>
  <c r="F56" i="5"/>
  <c r="H56" i="5"/>
  <c r="F45" i="5"/>
  <c r="H45" i="5" s="1"/>
  <c r="F46" i="5"/>
  <c r="H46" i="5" s="1"/>
  <c r="F47" i="5"/>
  <c r="H47" i="5" s="1"/>
  <c r="F48" i="5"/>
  <c r="H48" i="5" s="1"/>
  <c r="F49" i="5"/>
  <c r="H49" i="5" s="1"/>
  <c r="F50" i="5"/>
  <c r="H50" i="5" s="1"/>
  <c r="F51" i="5"/>
  <c r="H51" i="5" s="1"/>
  <c r="F52" i="5"/>
  <c r="H52" i="5" s="1"/>
  <c r="F54" i="5"/>
  <c r="H54" i="5" s="1"/>
  <c r="F55" i="5"/>
  <c r="H55" i="5" s="1"/>
  <c r="F43" i="5"/>
  <c r="H43" i="5" s="1"/>
  <c r="F44" i="5"/>
  <c r="H44" i="5" s="1"/>
  <c r="F42" i="5"/>
  <c r="H42" i="5" s="1"/>
  <c r="H33" i="5"/>
  <c r="H32" i="5"/>
  <c r="H31" i="5"/>
  <c r="H30" i="5"/>
  <c r="H29" i="5"/>
  <c r="H21" i="5"/>
  <c r="H20" i="5"/>
  <c r="H19" i="5"/>
  <c r="H18" i="5"/>
  <c r="H17" i="5"/>
  <c r="H10" i="5"/>
  <c r="H9" i="5"/>
  <c r="H8" i="5"/>
  <c r="H73" i="5"/>
  <c r="H72" i="5"/>
  <c r="H71" i="5"/>
  <c r="H70" i="5"/>
  <c r="H69" i="5"/>
  <c r="H68" i="5"/>
  <c r="H67" i="5"/>
  <c r="H66" i="5"/>
  <c r="H65" i="5"/>
  <c r="H64" i="5"/>
  <c r="H63" i="5"/>
  <c r="H62" i="5"/>
  <c r="H59" i="5"/>
  <c r="H60" i="5" s="1"/>
  <c r="H41" i="5"/>
  <c r="H38" i="5"/>
  <c r="H37" i="5"/>
  <c r="H34" i="5"/>
  <c r="H28" i="5"/>
  <c r="H27" i="5"/>
  <c r="H26" i="5"/>
  <c r="H25" i="5"/>
  <c r="H24" i="5"/>
  <c r="H23" i="5"/>
  <c r="H22" i="5"/>
  <c r="H16" i="5"/>
  <c r="H15" i="5"/>
  <c r="H13" i="5"/>
  <c r="H11" i="5" l="1"/>
  <c r="H74" i="5"/>
  <c r="H39" i="5"/>
  <c r="H35" i="5"/>
  <c r="H75" i="5" l="1"/>
</calcChain>
</file>

<file path=xl/sharedStrings.xml><?xml version="1.0" encoding="utf-8"?>
<sst xmlns="http://schemas.openxmlformats.org/spreadsheetml/2006/main" count="144" uniqueCount="95">
  <si>
    <t>ITEM DESCRIPTION</t>
  </si>
  <si>
    <t>UNIT</t>
  </si>
  <si>
    <t>Cold Milling HMA Surface</t>
  </si>
  <si>
    <t>Foot</t>
  </si>
  <si>
    <t>HMA Quality Initiative</t>
  </si>
  <si>
    <t>Dollar</t>
  </si>
  <si>
    <t>Each</t>
  </si>
  <si>
    <t>Barricade, Type III, High Intensity, Double Sided, Lighted, Furn</t>
  </si>
  <si>
    <t>Barricade, Type III, High Intensity, Double Sided, Lighted, Oper</t>
  </si>
  <si>
    <t>Channelizing Device, 42 inch, Fluorescent, Furn</t>
  </si>
  <si>
    <t>Channelizing Device, 42 inch, Fluorescent, Oper</t>
  </si>
  <si>
    <t>Lighted Arrow, Type C, Furn</t>
  </si>
  <si>
    <t>Lighted Arrow, Type C, Oper</t>
  </si>
  <si>
    <t>Minor Traf Devices</t>
  </si>
  <si>
    <t>LSUM</t>
  </si>
  <si>
    <t>Sft</t>
  </si>
  <si>
    <t>Sign, Type B, Temp, Prismatic, Furn</t>
  </si>
  <si>
    <t>Sign, Type B, Temp, Prismatic, Oper</t>
  </si>
  <si>
    <t>Pavt Mrkg, Polyurea, 6 inch, White</t>
  </si>
  <si>
    <t>Pavt Mrkg, Polyurea, 6 inch, Yellow</t>
  </si>
  <si>
    <t>Pavt Mrkg, Polyurea, 24 inch Stop Bar</t>
  </si>
  <si>
    <t>Pavt Repr, Rem</t>
  </si>
  <si>
    <t xml:space="preserve">Pavt Mrkg, Polyurea, Only </t>
  </si>
  <si>
    <t>Curb and Gutter, Rem</t>
  </si>
  <si>
    <t>Curb and Gutter, conc, Det F2</t>
  </si>
  <si>
    <t>Sidewalk, Rem</t>
  </si>
  <si>
    <t>Pavt Mrkg, Polyurea, 12 Inch, Crosswalk</t>
  </si>
  <si>
    <t>Sidewalk, Conc, 4 inch</t>
  </si>
  <si>
    <t xml:space="preserve">Curb Ramp Opening, Conc </t>
  </si>
  <si>
    <t xml:space="preserve">Curb Ramp, Conc, 6 inch </t>
  </si>
  <si>
    <t>ITEM CODE</t>
  </si>
  <si>
    <t>SYD</t>
  </si>
  <si>
    <t>Ton</t>
  </si>
  <si>
    <t xml:space="preserve">UNIT PRICE </t>
  </si>
  <si>
    <t>Pavement/Sidewalk Repairs</t>
  </si>
  <si>
    <t>Dr Structure Cover, Adj, Case 1</t>
  </si>
  <si>
    <t>Pavt Repr, Nonreinf Conc, 12 inch, Inclusive</t>
  </si>
  <si>
    <t>Detectable Warning Surface</t>
  </si>
  <si>
    <t>Dr Structure, Cleaning</t>
  </si>
  <si>
    <t>Dr Structure Lead, Cleaning</t>
  </si>
  <si>
    <t>Traffic Control</t>
  </si>
  <si>
    <t>Pedestrian Type II Barricade, Temp</t>
  </si>
  <si>
    <t xml:space="preserve">Pavt Mrkg, Wet Reflective, Type R, Tape, 4 inch, Yellow, Temp </t>
  </si>
  <si>
    <t>Structure Cleaning</t>
  </si>
  <si>
    <t>8110093</t>
  </si>
  <si>
    <t xml:space="preserve">Pavt Mrkg, Polyurea, 12 inch, Cross Hatching, White </t>
  </si>
  <si>
    <t xml:space="preserve">Pavt Mrkg, Polyurea, 12 inch, Cross Hatching, Yellow </t>
  </si>
  <si>
    <t xml:space="preserve">Milling &amp; HMA </t>
  </si>
  <si>
    <t>Water shoutoff Adj, case 1</t>
  </si>
  <si>
    <t>Water shoutoff Frame &amp; cover</t>
  </si>
  <si>
    <t>Dr Structure Cover, Type K</t>
  </si>
  <si>
    <t>Dr Structure Cover, Type D</t>
  </si>
  <si>
    <t>Dr Structure Cover, Type B</t>
  </si>
  <si>
    <t>Dr Structure Cover, Type C</t>
  </si>
  <si>
    <t>Dr Structure Cover, Detroit Watergate</t>
  </si>
  <si>
    <t>Dr Structure Cover Sewer</t>
  </si>
  <si>
    <t>Dr Structure Cover, PLD MH</t>
  </si>
  <si>
    <t>Dr Structure, Adj, Add Depth</t>
  </si>
  <si>
    <t xml:space="preserve">HMA, 4EML </t>
  </si>
  <si>
    <t>Pavt Mrkg, Polyurea, 6 inch, Crosswalk</t>
  </si>
  <si>
    <t>Pavement Marking</t>
  </si>
  <si>
    <t>8007050</t>
  </si>
  <si>
    <t>_ Bus Stop, Temp</t>
  </si>
  <si>
    <t>8100420</t>
  </si>
  <si>
    <t xml:space="preserve">Transporting Salv MDOT Materials </t>
  </si>
  <si>
    <t>8110091</t>
  </si>
  <si>
    <t xml:space="preserve">Pavt Mrkg, Polyurea, 4 inch, White </t>
  </si>
  <si>
    <t>8110092</t>
  </si>
  <si>
    <t xml:space="preserve">Pavt Mrkg, Polyurea, 4 inch, Yellow </t>
  </si>
  <si>
    <t>Transporting</t>
  </si>
  <si>
    <t>Erosion Control, Inlet Protection, Fabric Drop</t>
  </si>
  <si>
    <t>Contractor must enter company name here.</t>
  </si>
  <si>
    <t>SCHEDULE B - PRICING</t>
  </si>
  <si>
    <t>Request for Proposal (RFP) No.260000001743
HMA/Concrete Pavement Repair on M-1 &amp; M-3, City of Detroit, Wayne County</t>
  </si>
  <si>
    <t>TOTAL
QUANTITY</t>
  </si>
  <si>
    <t>M-1
QUANTITY</t>
  </si>
  <si>
    <t>M-3 QUANTITY</t>
  </si>
  <si>
    <t xml:space="preserve">Total Price for Milling &amp; HMA </t>
  </si>
  <si>
    <t>EXTENDED PRICE</t>
  </si>
  <si>
    <t>Message Boards, Furn</t>
  </si>
  <si>
    <t>Message Boards, Oper</t>
  </si>
  <si>
    <t>Pavt Mrkg, Wet Reflective, Type R, Tape, 4 inch, White</t>
  </si>
  <si>
    <t>Total Price for Pavement/Sidewalk Repairs</t>
  </si>
  <si>
    <t>Total Price for Structure Cleaning</t>
  </si>
  <si>
    <t>Total Price for Pavement Marking</t>
  </si>
  <si>
    <t>Total Price for Transporting</t>
  </si>
  <si>
    <t>Total Price for Traffic Control</t>
  </si>
  <si>
    <t>GRAND TOTAL PRICE</t>
  </si>
  <si>
    <t>PRICE SCHEDULE</t>
  </si>
  <si>
    <t>8110412</t>
  </si>
  <si>
    <t xml:space="preserve">Pavt Mrkg, Polyurea, Rt Turn Arrow Sym </t>
  </si>
  <si>
    <t xml:space="preserve">Pavt Mrkg, Polyurea, Lt Turn Arrow Sym </t>
  </si>
  <si>
    <t>Rem Spec Mrkg</t>
  </si>
  <si>
    <t>1.  The Contractor must provide a price proposal for the Contract Activities using the PRICE SCHEDULE table below. The price schedule must be submitted in this spreadsheet format (Excel or Sheets); however, you may also submit an additional pricing schedule in a non-modifiable format (e.g., PDF).  Failure to complete the pricing schedule as requested may result in disqualification of your proposal.
2.  Price proposals must include all costs, including but not limited to, any one-time or set-up charges, fees, and potential costs that Contractor may charge the State (e.g., shipping and handling, per piece pricing, and palletizing).
3.  By submitting its proposal, the Contractor certifies that the prices were arrived at independently, and without consultation, communication, or agreement with any other Contractor.
Note:  Quantities listed are estimates and are subject to change.  Quantities may change based on the MDOT budget, the Contractor's bid price, or unforeseen pavement conditions.  the State is not obligated to purchase in these or any other quantities.</t>
  </si>
  <si>
    <t>Pavt, Rem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</si>
</sst>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_(* #,##0_);_(* \(#,##0\);_(* &quot;-&quot;??_);_(@_)"/>
  </numFmts>
  <fonts count="9" x14ac:knownFonts="1">
    <font>
      <sz val="11"/>
      <color theme="1"/>
      <name val="Calibri"/>
      <family val="2"/>
      <scheme val="minor"/>
    </font>
    <font>
      <sz val="11"/>
      <color theme="1"/>
      <name val="Calibri"/>
      <family val="2"/>
      <scheme val="minor"/>
    </font>
    <font>
      <sz val="8"/>
      <name val="Calibri"/>
      <family val="2"/>
      <scheme val="minor"/>
    </font>
    <font>
      <b/>
      <sz val="20"/>
      <color theme="1"/>
      <name val="Aptos"/>
      <family val="2"/>
    </font>
    <font>
      <sz val="11"/>
      <color theme="1"/>
      <name val="Aptos Narrow"/>
      <family val="2"/>
    </font>
    <font>
      <b/>
      <sz val="11"/>
      <color theme="1"/>
      <name val="Aptos Narrow"/>
      <family val="2"/>
    </font>
    <font>
      <sz val="11"/>
      <name val="Aptos Narrow"/>
      <family val="2"/>
    </font>
    <font>
      <b/>
      <sz val="11"/>
      <name val="Aptos Narrow"/>
      <family val="2"/>
    </font>
    <font>
      <sz val="11"/>
      <color rgb="FFFF0000"/>
      <name val="Aptos Narrow"/>
      <family val="2"/>
    </font>
  </fonts>
  <fills count="5">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9" tint="0.7999816888943144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1" fillId="0" borderId="0" applyFont="0" applyFill="0" applyBorder="0" applyAlignment="0" applyProtection="0"/>
    <xf numFmtId="43" fontId="1" fillId="0" borderId="0" applyFont="0" applyFill="0" applyBorder="0" applyAlignment="0" applyProtection="0"/>
  </cellStyleXfs>
  <cellXfs count="39">
    <xf numFmtId="0" fontId="0" fillId="0" borderId="0" xfId="0"/>
    <xf numFmtId="0" fontId="4" fillId="0" borderId="0" xfId="0" applyFont="1" applyAlignment="1">
      <alignment wrapText="1"/>
    </xf>
    <xf numFmtId="44" fontId="4" fillId="0" borderId="0" xfId="0" applyNumberFormat="1" applyFont="1" applyAlignment="1">
      <alignment wrapText="1"/>
    </xf>
    <xf numFmtId="44" fontId="4" fillId="0" borderId="0" xfId="1" applyFont="1" applyAlignment="1">
      <alignment wrapText="1"/>
    </xf>
    <xf numFmtId="164" fontId="4" fillId="0" borderId="0" xfId="2" applyNumberFormat="1" applyFont="1" applyAlignment="1">
      <alignment wrapText="1"/>
    </xf>
    <xf numFmtId="0" fontId="5" fillId="0" borderId="1" xfId="0" applyFont="1" applyBorder="1" applyAlignment="1">
      <alignment horizontal="center" vertical="center" wrapText="1"/>
    </xf>
    <xf numFmtId="164" fontId="5" fillId="0" borderId="1" xfId="2" applyNumberFormat="1" applyFont="1" applyBorder="1" applyAlignment="1">
      <alignment horizontal="center" vertical="center" wrapText="1"/>
    </xf>
    <xf numFmtId="0" fontId="4" fillId="0" borderId="1" xfId="0" applyFont="1" applyBorder="1" applyAlignment="1">
      <alignment vertical="center" wrapText="1"/>
    </xf>
    <xf numFmtId="164" fontId="4" fillId="0" borderId="1" xfId="2" applyNumberFormat="1" applyFont="1" applyBorder="1" applyAlignment="1">
      <alignment vertical="center" wrapText="1"/>
    </xf>
    <xf numFmtId="164" fontId="4" fillId="0" borderId="1" xfId="2" applyNumberFormat="1" applyFont="1" applyBorder="1" applyAlignment="1">
      <alignment horizontal="right" vertical="center" wrapText="1"/>
    </xf>
    <xf numFmtId="44" fontId="5" fillId="0" borderId="1" xfId="1" applyFont="1" applyFill="1" applyBorder="1" applyAlignment="1">
      <alignment horizontal="center" vertical="center" wrapText="1"/>
    </xf>
    <xf numFmtId="164" fontId="4" fillId="2" borderId="1" xfId="2" applyNumberFormat="1" applyFont="1" applyFill="1" applyBorder="1" applyAlignment="1">
      <alignment vertical="center" wrapText="1"/>
    </xf>
    <xf numFmtId="0" fontId="6" fillId="0" borderId="1" xfId="0" applyFont="1" applyBorder="1" applyAlignment="1">
      <alignment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0" borderId="0" xfId="0" applyFont="1" applyAlignment="1">
      <alignment horizontal="center" wrapText="1"/>
    </xf>
    <xf numFmtId="0" fontId="4" fillId="0" borderId="0" xfId="0" applyFont="1" applyAlignment="1">
      <alignment horizontal="center" vertical="center" wrapText="1"/>
    </xf>
    <xf numFmtId="0" fontId="4" fillId="0" borderId="1" xfId="0" applyFont="1" applyBorder="1" applyAlignment="1">
      <alignment horizontal="center" vertical="center"/>
    </xf>
    <xf numFmtId="164" fontId="6" fillId="0" borderId="1" xfId="2" applyNumberFormat="1" applyFont="1" applyBorder="1" applyAlignment="1">
      <alignment horizontal="right" vertical="center" wrapText="1"/>
    </xf>
    <xf numFmtId="0" fontId="6" fillId="0" borderId="1" xfId="0" applyFont="1" applyBorder="1" applyAlignment="1">
      <alignment horizontal="center" vertical="center" wrapText="1"/>
    </xf>
    <xf numFmtId="164" fontId="6" fillId="0" borderId="1" xfId="2" applyNumberFormat="1" applyFont="1" applyBorder="1" applyAlignment="1">
      <alignment vertical="center" wrapText="1"/>
    </xf>
    <xf numFmtId="0" fontId="6" fillId="2" borderId="1" xfId="0" applyFont="1" applyFill="1" applyBorder="1" applyAlignment="1">
      <alignment horizontal="center" vertical="center" wrapText="1"/>
    </xf>
    <xf numFmtId="164" fontId="6" fillId="2" borderId="1" xfId="2" applyNumberFormat="1" applyFont="1" applyFill="1" applyBorder="1" applyAlignment="1">
      <alignment vertical="center" wrapText="1"/>
    </xf>
    <xf numFmtId="1" fontId="6" fillId="0" borderId="1" xfId="2" applyNumberFormat="1" applyFont="1" applyBorder="1" applyAlignment="1">
      <alignment horizontal="right" vertical="center" wrapText="1"/>
    </xf>
    <xf numFmtId="44" fontId="7" fillId="0" borderId="1" xfId="1" applyFont="1" applyFill="1" applyBorder="1" applyAlignment="1">
      <alignment horizontal="center" vertical="center" wrapText="1"/>
    </xf>
    <xf numFmtId="44" fontId="5" fillId="0" borderId="1" xfId="0" applyNumberFormat="1" applyFont="1" applyBorder="1" applyAlignment="1">
      <alignment horizontal="center" vertical="center" wrapText="1"/>
    </xf>
    <xf numFmtId="44" fontId="5" fillId="0" borderId="1" xfId="0" applyNumberFormat="1" applyFont="1" applyBorder="1" applyAlignment="1">
      <alignment vertical="center" wrapText="1"/>
    </xf>
    <xf numFmtId="0" fontId="3" fillId="0" borderId="0" xfId="0" applyFont="1"/>
    <xf numFmtId="44" fontId="5" fillId="0" borderId="1" xfId="1" applyFont="1" applyBorder="1" applyAlignment="1">
      <alignment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164" fontId="8" fillId="0" borderId="1" xfId="2" applyNumberFormat="1" applyFont="1" applyBorder="1" applyAlignment="1">
      <alignment vertical="center" wrapText="1"/>
    </xf>
    <xf numFmtId="164" fontId="8" fillId="0" borderId="1" xfId="2" applyNumberFormat="1" applyFont="1" applyBorder="1" applyAlignment="1">
      <alignment horizontal="right" vertical="center" wrapText="1"/>
    </xf>
    <xf numFmtId="0" fontId="4" fillId="3" borderId="0" xfId="0" applyFont="1" applyFill="1" applyAlignment="1">
      <alignment horizontal="left" wrapText="1"/>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4" borderId="1" xfId="0" applyFont="1" applyFill="1" applyBorder="1" applyAlignment="1">
      <alignment horizontal="center" vertical="center" wrapText="1"/>
    </xf>
    <xf numFmtId="0" fontId="3" fillId="0" borderId="0" xfId="0" applyFont="1" applyAlignment="1">
      <alignment horizontal="left"/>
    </xf>
    <xf numFmtId="0" fontId="5" fillId="0" borderId="1" xfId="0" applyFont="1" applyBorder="1" applyAlignment="1">
      <alignment horizontal="right" vertical="center" wrapText="1"/>
    </xf>
  </cellXfs>
  <cellStyles count="3">
    <cellStyle name="Comma" xfId="2" builtinId="3"/>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122B8-BBB6-46B3-901C-0167ED2CA138}">
  <sheetPr>
    <pageSetUpPr fitToPage="1"/>
  </sheetPr>
  <dimension ref="A1:I75"/>
  <sheetViews>
    <sheetView tabSelected="1" zoomScaleNormal="100" workbookViewId="0">
      <selection activeCell="H35" sqref="H35"/>
    </sheetView>
  </sheetViews>
  <sheetFormatPr defaultColWidth="9.1796875" defaultRowHeight="14.5" x14ac:dyDescent="0.35"/>
  <cols>
    <col min="1" max="1" width="9.1796875" style="16"/>
    <col min="2" max="2" width="57.54296875" style="1" customWidth="1"/>
    <col min="3" max="3" width="7.54296875" style="15" customWidth="1"/>
    <col min="4" max="6" width="10.54296875" style="4" customWidth="1"/>
    <col min="7" max="7" width="14.26953125" style="1" bestFit="1" customWidth="1"/>
    <col min="8" max="8" width="20" style="1" customWidth="1"/>
    <col min="9" max="9" width="13.7265625" style="1" bestFit="1" customWidth="1"/>
    <col min="10" max="16384" width="9.1796875" style="1"/>
  </cols>
  <sheetData>
    <row r="1" spans="1:8" x14ac:dyDescent="0.35">
      <c r="A1" s="33" t="s">
        <v>71</v>
      </c>
      <c r="B1" s="33"/>
      <c r="C1" s="33"/>
      <c r="D1" s="33"/>
      <c r="E1" s="33"/>
      <c r="F1" s="33"/>
      <c r="G1" s="33"/>
      <c r="H1" s="33"/>
    </row>
    <row r="2" spans="1:8" ht="26" x14ac:dyDescent="0.6">
      <c r="A2" s="37" t="s">
        <v>72</v>
      </c>
      <c r="B2" s="37"/>
      <c r="C2" s="27"/>
      <c r="D2" s="27"/>
      <c r="E2" s="27"/>
      <c r="F2" s="27"/>
      <c r="G2" s="27"/>
      <c r="H2" s="27"/>
    </row>
    <row r="3" spans="1:8" ht="38.15" customHeight="1" x14ac:dyDescent="0.35">
      <c r="A3" s="34" t="s">
        <v>73</v>
      </c>
      <c r="B3" s="34"/>
      <c r="C3" s="34"/>
      <c r="D3" s="34"/>
      <c r="E3" s="34"/>
      <c r="F3" s="34"/>
      <c r="G3" s="34"/>
      <c r="H3" s="34"/>
    </row>
    <row r="4" spans="1:8" ht="192.75" customHeight="1" x14ac:dyDescent="0.35">
      <c r="A4" s="35" t="s">
        <v>93</v>
      </c>
      <c r="B4" s="35"/>
      <c r="C4" s="35"/>
      <c r="D4" s="35"/>
      <c r="E4" s="35"/>
      <c r="F4" s="35"/>
      <c r="G4" s="35"/>
      <c r="H4" s="35"/>
    </row>
    <row r="5" spans="1:8" ht="24" customHeight="1" x14ac:dyDescent="0.35">
      <c r="A5" s="34" t="s">
        <v>88</v>
      </c>
      <c r="B5" s="34"/>
      <c r="C5" s="34"/>
      <c r="D5" s="34"/>
      <c r="E5" s="34"/>
      <c r="F5" s="34"/>
      <c r="G5" s="34"/>
      <c r="H5" s="34"/>
    </row>
    <row r="6" spans="1:8" ht="29" x14ac:dyDescent="0.35">
      <c r="A6" s="5" t="s">
        <v>30</v>
      </c>
      <c r="B6" s="5" t="s">
        <v>0</v>
      </c>
      <c r="C6" s="5" t="s">
        <v>1</v>
      </c>
      <c r="D6" s="6" t="s">
        <v>75</v>
      </c>
      <c r="E6" s="6" t="s">
        <v>76</v>
      </c>
      <c r="F6" s="6" t="s">
        <v>74</v>
      </c>
      <c r="G6" s="5" t="s">
        <v>33</v>
      </c>
      <c r="H6" s="5" t="s">
        <v>78</v>
      </c>
    </row>
    <row r="7" spans="1:8" x14ac:dyDescent="0.35">
      <c r="A7" s="36" t="s">
        <v>47</v>
      </c>
      <c r="B7" s="36"/>
      <c r="C7" s="36"/>
      <c r="D7" s="36"/>
      <c r="E7" s="36"/>
      <c r="F7" s="36"/>
      <c r="G7" s="36"/>
      <c r="H7" s="36"/>
    </row>
    <row r="8" spans="1:8" x14ac:dyDescent="0.35">
      <c r="A8" s="13">
        <v>5010002</v>
      </c>
      <c r="B8" s="7" t="s">
        <v>2</v>
      </c>
      <c r="C8" s="13" t="s">
        <v>31</v>
      </c>
      <c r="D8" s="8">
        <v>56528</v>
      </c>
      <c r="E8" s="8"/>
      <c r="F8" s="9">
        <v>56528</v>
      </c>
      <c r="G8" s="10"/>
      <c r="H8" s="10">
        <f>F8*G8</f>
        <v>0</v>
      </c>
    </row>
    <row r="9" spans="1:8" x14ac:dyDescent="0.35">
      <c r="A9" s="13">
        <v>5010007</v>
      </c>
      <c r="B9" s="7" t="s">
        <v>4</v>
      </c>
      <c r="C9" s="13" t="s">
        <v>5</v>
      </c>
      <c r="D9" s="8"/>
      <c r="E9" s="8"/>
      <c r="F9" s="9">
        <v>1</v>
      </c>
      <c r="G9" s="10"/>
      <c r="H9" s="10">
        <f t="shared" ref="H9:H10" si="0">F9*G9</f>
        <v>0</v>
      </c>
    </row>
    <row r="10" spans="1:8" x14ac:dyDescent="0.35">
      <c r="A10" s="13">
        <v>5012025</v>
      </c>
      <c r="B10" s="7" t="s">
        <v>58</v>
      </c>
      <c r="C10" s="13" t="s">
        <v>32</v>
      </c>
      <c r="D10" s="8">
        <v>5470</v>
      </c>
      <c r="E10" s="8">
        <v>3160</v>
      </c>
      <c r="F10" s="9">
        <v>8630</v>
      </c>
      <c r="G10" s="10"/>
      <c r="H10" s="10">
        <f t="shared" si="0"/>
        <v>0</v>
      </c>
    </row>
    <row r="11" spans="1:8" ht="15.65" customHeight="1" x14ac:dyDescent="0.35">
      <c r="A11" s="38" t="s">
        <v>77</v>
      </c>
      <c r="B11" s="38"/>
      <c r="C11" s="38"/>
      <c r="D11" s="38"/>
      <c r="E11" s="38"/>
      <c r="F11" s="38"/>
      <c r="G11" s="38"/>
      <c r="H11" s="25">
        <f>SUM(H8:H10)</f>
        <v>0</v>
      </c>
    </row>
    <row r="12" spans="1:8" ht="15.65" customHeight="1" x14ac:dyDescent="0.35">
      <c r="A12" s="36" t="s">
        <v>34</v>
      </c>
      <c r="B12" s="36"/>
      <c r="C12" s="36"/>
      <c r="D12" s="36"/>
      <c r="E12" s="36"/>
      <c r="F12" s="36"/>
      <c r="G12" s="36"/>
      <c r="H12" s="36"/>
    </row>
    <row r="13" spans="1:8" x14ac:dyDescent="0.35">
      <c r="A13" s="13">
        <v>2040020</v>
      </c>
      <c r="B13" s="7" t="s">
        <v>23</v>
      </c>
      <c r="C13" s="13" t="s">
        <v>3</v>
      </c>
      <c r="D13" s="8">
        <v>100</v>
      </c>
      <c r="E13" s="8"/>
      <c r="F13" s="9">
        <v>100</v>
      </c>
      <c r="G13" s="10"/>
      <c r="H13" s="10">
        <f t="shared" ref="H13:H34" si="1">F13*G13</f>
        <v>0</v>
      </c>
    </row>
    <row r="14" spans="1:8" x14ac:dyDescent="0.35">
      <c r="A14" s="29">
        <v>2040050</v>
      </c>
      <c r="B14" s="30" t="s">
        <v>94</v>
      </c>
      <c r="C14" s="29" t="s">
        <v>31</v>
      </c>
      <c r="D14" s="31">
        <v>750</v>
      </c>
      <c r="E14" s="31">
        <v>11100</v>
      </c>
      <c r="F14" s="32">
        <v>11850</v>
      </c>
      <c r="G14" s="10"/>
      <c r="H14" s="10">
        <f t="shared" si="1"/>
        <v>0</v>
      </c>
    </row>
    <row r="15" spans="1:8" x14ac:dyDescent="0.35">
      <c r="A15" s="13">
        <v>2047011</v>
      </c>
      <c r="B15" s="7" t="s">
        <v>25</v>
      </c>
      <c r="C15" s="13" t="s">
        <v>31</v>
      </c>
      <c r="D15" s="8">
        <v>50</v>
      </c>
      <c r="E15" s="8"/>
      <c r="F15" s="9">
        <v>50</v>
      </c>
      <c r="G15" s="10"/>
      <c r="H15" s="10">
        <f t="shared" si="1"/>
        <v>0</v>
      </c>
    </row>
    <row r="16" spans="1:8" x14ac:dyDescent="0.35">
      <c r="A16" s="13">
        <v>2080020</v>
      </c>
      <c r="B16" s="7" t="s">
        <v>70</v>
      </c>
      <c r="C16" s="13" t="s">
        <v>6</v>
      </c>
      <c r="D16" s="8">
        <v>70</v>
      </c>
      <c r="E16" s="8">
        <v>40</v>
      </c>
      <c r="F16" s="9">
        <v>110</v>
      </c>
      <c r="G16" s="10"/>
      <c r="H16" s="10">
        <f t="shared" si="1"/>
        <v>0</v>
      </c>
    </row>
    <row r="17" spans="1:9" x14ac:dyDescent="0.35">
      <c r="A17" s="13">
        <v>4030005</v>
      </c>
      <c r="B17" s="7" t="s">
        <v>35</v>
      </c>
      <c r="C17" s="13" t="s">
        <v>6</v>
      </c>
      <c r="D17" s="8">
        <v>120</v>
      </c>
      <c r="E17" s="8">
        <v>70</v>
      </c>
      <c r="F17" s="9">
        <v>190</v>
      </c>
      <c r="G17" s="10"/>
      <c r="H17" s="10">
        <f t="shared" si="1"/>
        <v>0</v>
      </c>
    </row>
    <row r="18" spans="1:9" x14ac:dyDescent="0.35">
      <c r="A18" s="13">
        <v>6030052</v>
      </c>
      <c r="B18" s="7" t="s">
        <v>36</v>
      </c>
      <c r="C18" s="13" t="s">
        <v>31</v>
      </c>
      <c r="D18" s="8">
        <v>100</v>
      </c>
      <c r="E18" s="8">
        <v>100</v>
      </c>
      <c r="F18" s="9">
        <v>200</v>
      </c>
      <c r="G18" s="10"/>
      <c r="H18" s="10">
        <f t="shared" si="1"/>
        <v>0</v>
      </c>
    </row>
    <row r="19" spans="1:9" x14ac:dyDescent="0.35">
      <c r="A19" s="13">
        <v>6030080</v>
      </c>
      <c r="B19" s="7" t="s">
        <v>21</v>
      </c>
      <c r="C19" s="13" t="s">
        <v>31</v>
      </c>
      <c r="D19" s="31">
        <v>100</v>
      </c>
      <c r="E19" s="31">
        <v>100</v>
      </c>
      <c r="F19" s="32">
        <v>200</v>
      </c>
      <c r="G19" s="10"/>
      <c r="H19" s="10">
        <f t="shared" si="1"/>
        <v>0</v>
      </c>
    </row>
    <row r="20" spans="1:9" x14ac:dyDescent="0.35">
      <c r="A20" s="13">
        <v>8020036</v>
      </c>
      <c r="B20" s="7" t="s">
        <v>24</v>
      </c>
      <c r="C20" s="13" t="s">
        <v>3</v>
      </c>
      <c r="D20" s="8">
        <v>50</v>
      </c>
      <c r="E20" s="8"/>
      <c r="F20" s="9">
        <v>50</v>
      </c>
      <c r="G20" s="10"/>
      <c r="H20" s="10">
        <f t="shared" si="1"/>
        <v>0</v>
      </c>
    </row>
    <row r="21" spans="1:9" x14ac:dyDescent="0.35">
      <c r="A21" s="13">
        <v>8030010</v>
      </c>
      <c r="B21" s="7" t="s">
        <v>37</v>
      </c>
      <c r="C21" s="13" t="s">
        <v>3</v>
      </c>
      <c r="D21" s="8">
        <v>100</v>
      </c>
      <c r="E21" s="8"/>
      <c r="F21" s="9">
        <v>100</v>
      </c>
      <c r="G21" s="10"/>
      <c r="H21" s="10">
        <f t="shared" si="1"/>
        <v>0</v>
      </c>
    </row>
    <row r="22" spans="1:9" x14ac:dyDescent="0.35">
      <c r="A22" s="13">
        <v>8030030</v>
      </c>
      <c r="B22" s="7" t="s">
        <v>28</v>
      </c>
      <c r="C22" s="13" t="s">
        <v>3</v>
      </c>
      <c r="D22" s="8">
        <v>100</v>
      </c>
      <c r="E22" s="8"/>
      <c r="F22" s="9">
        <v>100</v>
      </c>
      <c r="G22" s="10"/>
      <c r="H22" s="10">
        <f t="shared" si="1"/>
        <v>0</v>
      </c>
    </row>
    <row r="23" spans="1:9" x14ac:dyDescent="0.35">
      <c r="A23" s="13">
        <v>8030044</v>
      </c>
      <c r="B23" s="7" t="s">
        <v>27</v>
      </c>
      <c r="C23" s="13" t="s">
        <v>15</v>
      </c>
      <c r="D23" s="8">
        <v>450</v>
      </c>
      <c r="E23" s="8"/>
      <c r="F23" s="9">
        <v>450</v>
      </c>
      <c r="G23" s="10"/>
      <c r="H23" s="10">
        <f t="shared" si="1"/>
        <v>0</v>
      </c>
    </row>
    <row r="24" spans="1:9" x14ac:dyDescent="0.35">
      <c r="A24" s="13">
        <v>8032002</v>
      </c>
      <c r="B24" s="7" t="s">
        <v>29</v>
      </c>
      <c r="C24" s="13" t="s">
        <v>15</v>
      </c>
      <c r="D24" s="8">
        <v>100</v>
      </c>
      <c r="E24" s="8"/>
      <c r="F24" s="9">
        <v>100</v>
      </c>
      <c r="G24" s="10"/>
      <c r="H24" s="10">
        <f t="shared" si="1"/>
        <v>0</v>
      </c>
    </row>
    <row r="25" spans="1:9" x14ac:dyDescent="0.35">
      <c r="A25" s="13">
        <v>4037050</v>
      </c>
      <c r="B25" s="7" t="s">
        <v>48</v>
      </c>
      <c r="C25" s="13" t="s">
        <v>6</v>
      </c>
      <c r="D25" s="8">
        <v>3</v>
      </c>
      <c r="E25" s="8">
        <v>2</v>
      </c>
      <c r="F25" s="9">
        <v>5</v>
      </c>
      <c r="G25" s="10"/>
      <c r="H25" s="10">
        <f t="shared" si="1"/>
        <v>0</v>
      </c>
    </row>
    <row r="26" spans="1:9" x14ac:dyDescent="0.35">
      <c r="A26" s="13">
        <v>4037050</v>
      </c>
      <c r="B26" s="7" t="s">
        <v>49</v>
      </c>
      <c r="C26" s="13" t="s">
        <v>6</v>
      </c>
      <c r="D26" s="8">
        <v>5</v>
      </c>
      <c r="E26" s="8">
        <v>3</v>
      </c>
      <c r="F26" s="9">
        <v>8</v>
      </c>
      <c r="G26" s="10"/>
      <c r="H26" s="10">
        <f t="shared" si="1"/>
        <v>0</v>
      </c>
      <c r="I26" s="2"/>
    </row>
    <row r="27" spans="1:9" x14ac:dyDescent="0.35">
      <c r="A27" s="13">
        <v>4030050</v>
      </c>
      <c r="B27" s="7" t="s">
        <v>50</v>
      </c>
      <c r="C27" s="13" t="s">
        <v>6</v>
      </c>
      <c r="D27" s="8">
        <v>5</v>
      </c>
      <c r="E27" s="8"/>
      <c r="F27" s="9">
        <v>5</v>
      </c>
      <c r="G27" s="10"/>
      <c r="H27" s="10">
        <f t="shared" si="1"/>
        <v>0</v>
      </c>
      <c r="I27" s="2"/>
    </row>
    <row r="28" spans="1:9" x14ac:dyDescent="0.35">
      <c r="A28" s="13">
        <v>4030025</v>
      </c>
      <c r="B28" s="7" t="s">
        <v>51</v>
      </c>
      <c r="C28" s="13" t="s">
        <v>6</v>
      </c>
      <c r="D28" s="8">
        <v>5</v>
      </c>
      <c r="E28" s="8"/>
      <c r="F28" s="9">
        <v>5</v>
      </c>
      <c r="G28" s="10"/>
      <c r="H28" s="10">
        <f t="shared" si="1"/>
        <v>0</v>
      </c>
      <c r="I28" s="2"/>
    </row>
    <row r="29" spans="1:9" x14ac:dyDescent="0.35">
      <c r="A29" s="13">
        <v>4030010</v>
      </c>
      <c r="B29" s="7" t="s">
        <v>52</v>
      </c>
      <c r="C29" s="13" t="s">
        <v>6</v>
      </c>
      <c r="D29" s="8">
        <v>10</v>
      </c>
      <c r="E29" s="8"/>
      <c r="F29" s="9">
        <v>10</v>
      </c>
      <c r="G29" s="10"/>
      <c r="H29" s="10">
        <f t="shared" si="1"/>
        <v>0</v>
      </c>
      <c r="I29" s="2"/>
    </row>
    <row r="30" spans="1:9" x14ac:dyDescent="0.35">
      <c r="A30" s="13">
        <v>4030015</v>
      </c>
      <c r="B30" s="7" t="s">
        <v>53</v>
      </c>
      <c r="C30" s="13" t="s">
        <v>6</v>
      </c>
      <c r="D30" s="8">
        <v>10</v>
      </c>
      <c r="E30" s="8"/>
      <c r="F30" s="9">
        <v>10</v>
      </c>
      <c r="G30" s="10"/>
      <c r="H30" s="10">
        <f t="shared" si="1"/>
        <v>0</v>
      </c>
      <c r="I30" s="2"/>
    </row>
    <row r="31" spans="1:9" x14ac:dyDescent="0.35">
      <c r="A31" s="13">
        <v>4037050</v>
      </c>
      <c r="B31" s="7" t="s">
        <v>54</v>
      </c>
      <c r="C31" s="13" t="s">
        <v>6</v>
      </c>
      <c r="D31" s="8">
        <v>10</v>
      </c>
      <c r="E31" s="8">
        <v>2</v>
      </c>
      <c r="F31" s="9">
        <v>12</v>
      </c>
      <c r="G31" s="10"/>
      <c r="H31" s="10">
        <f t="shared" si="1"/>
        <v>0</v>
      </c>
      <c r="I31" s="2"/>
    </row>
    <row r="32" spans="1:9" x14ac:dyDescent="0.35">
      <c r="A32" s="13">
        <v>4037050</v>
      </c>
      <c r="B32" s="7" t="s">
        <v>56</v>
      </c>
      <c r="C32" s="13" t="s">
        <v>6</v>
      </c>
      <c r="D32" s="8">
        <v>3</v>
      </c>
      <c r="E32" s="8">
        <v>2</v>
      </c>
      <c r="F32" s="9">
        <v>5</v>
      </c>
      <c r="G32" s="10"/>
      <c r="H32" s="10">
        <f t="shared" si="1"/>
        <v>0</v>
      </c>
      <c r="I32" s="2"/>
    </row>
    <row r="33" spans="1:9" x14ac:dyDescent="0.35">
      <c r="A33" s="13">
        <v>4037050</v>
      </c>
      <c r="B33" s="7" t="s">
        <v>55</v>
      </c>
      <c r="C33" s="13" t="s">
        <v>6</v>
      </c>
      <c r="D33" s="8">
        <v>10</v>
      </c>
      <c r="E33" s="8">
        <v>20</v>
      </c>
      <c r="F33" s="9">
        <v>30</v>
      </c>
      <c r="G33" s="10"/>
      <c r="H33" s="10">
        <f t="shared" si="1"/>
        <v>0</v>
      </c>
      <c r="I33" s="2"/>
    </row>
    <row r="34" spans="1:9" x14ac:dyDescent="0.35">
      <c r="A34" s="13">
        <v>4030280</v>
      </c>
      <c r="B34" s="7" t="s">
        <v>57</v>
      </c>
      <c r="C34" s="13" t="s">
        <v>3</v>
      </c>
      <c r="D34" s="8">
        <v>5</v>
      </c>
      <c r="E34" s="8">
        <v>5</v>
      </c>
      <c r="F34" s="9">
        <v>10</v>
      </c>
      <c r="G34" s="10"/>
      <c r="H34" s="10">
        <f t="shared" si="1"/>
        <v>0</v>
      </c>
      <c r="I34" s="2"/>
    </row>
    <row r="35" spans="1:9" ht="14.5" customHeight="1" x14ac:dyDescent="0.35">
      <c r="A35" s="38" t="s">
        <v>82</v>
      </c>
      <c r="B35" s="38"/>
      <c r="C35" s="38"/>
      <c r="D35" s="38"/>
      <c r="E35" s="38"/>
      <c r="F35" s="38"/>
      <c r="G35" s="38"/>
      <c r="H35" s="25">
        <f>SUM(H13:H34)</f>
        <v>0</v>
      </c>
      <c r="I35" s="2"/>
    </row>
    <row r="36" spans="1:9" ht="14.5" customHeight="1" x14ac:dyDescent="0.35">
      <c r="A36" s="36" t="s">
        <v>43</v>
      </c>
      <c r="B36" s="36"/>
      <c r="C36" s="36"/>
      <c r="D36" s="36"/>
      <c r="E36" s="36"/>
      <c r="F36" s="36"/>
      <c r="G36" s="36"/>
      <c r="H36" s="36"/>
      <c r="I36" s="2"/>
    </row>
    <row r="37" spans="1:9" x14ac:dyDescent="0.35">
      <c r="A37" s="13">
        <v>4030290</v>
      </c>
      <c r="B37" s="7" t="s">
        <v>38</v>
      </c>
      <c r="C37" s="13" t="s">
        <v>6</v>
      </c>
      <c r="D37" s="8">
        <v>70</v>
      </c>
      <c r="E37" s="8">
        <v>35</v>
      </c>
      <c r="F37" s="9">
        <v>105</v>
      </c>
      <c r="G37" s="10"/>
      <c r="H37" s="10">
        <f t="shared" ref="H37:H38" si="2">F37*G37</f>
        <v>0</v>
      </c>
    </row>
    <row r="38" spans="1:9" x14ac:dyDescent="0.35">
      <c r="A38" s="13">
        <v>4037001</v>
      </c>
      <c r="B38" s="7" t="s">
        <v>39</v>
      </c>
      <c r="C38" s="13" t="s">
        <v>3</v>
      </c>
      <c r="D38" s="8">
        <v>700</v>
      </c>
      <c r="E38" s="8">
        <v>350</v>
      </c>
      <c r="F38" s="9">
        <v>1050</v>
      </c>
      <c r="G38" s="10"/>
      <c r="H38" s="10">
        <f t="shared" si="2"/>
        <v>0</v>
      </c>
      <c r="I38" s="2"/>
    </row>
    <row r="39" spans="1:9" ht="14.5" customHeight="1" x14ac:dyDescent="0.35">
      <c r="A39" s="38" t="s">
        <v>83</v>
      </c>
      <c r="B39" s="38"/>
      <c r="C39" s="38"/>
      <c r="D39" s="38"/>
      <c r="E39" s="38"/>
      <c r="F39" s="38"/>
      <c r="G39" s="38"/>
      <c r="H39" s="25">
        <f>SUM(H37:H38)</f>
        <v>0</v>
      </c>
    </row>
    <row r="40" spans="1:9" ht="14.5" customHeight="1" x14ac:dyDescent="0.35">
      <c r="A40" s="36" t="s">
        <v>60</v>
      </c>
      <c r="B40" s="36"/>
      <c r="C40" s="36"/>
      <c r="D40" s="36"/>
      <c r="E40" s="36"/>
      <c r="F40" s="36"/>
      <c r="G40" s="36"/>
      <c r="H40" s="36"/>
    </row>
    <row r="41" spans="1:9" x14ac:dyDescent="0.35">
      <c r="A41" s="13" t="s">
        <v>61</v>
      </c>
      <c r="B41" s="7" t="s">
        <v>62</v>
      </c>
      <c r="C41" s="14" t="s">
        <v>6</v>
      </c>
      <c r="D41" s="11"/>
      <c r="E41" s="11">
        <v>4</v>
      </c>
      <c r="F41" s="9">
        <v>4</v>
      </c>
      <c r="G41" s="10"/>
      <c r="H41" s="10">
        <f t="shared" ref="H41:H56" si="3">F41*G41</f>
        <v>0</v>
      </c>
    </row>
    <row r="42" spans="1:9" x14ac:dyDescent="0.35">
      <c r="A42" s="19" t="s">
        <v>65</v>
      </c>
      <c r="B42" s="12" t="s">
        <v>66</v>
      </c>
      <c r="C42" s="19" t="s">
        <v>3</v>
      </c>
      <c r="D42" s="20">
        <v>9000</v>
      </c>
      <c r="E42" s="20">
        <v>5550</v>
      </c>
      <c r="F42" s="18">
        <f>E42+D42</f>
        <v>14550</v>
      </c>
      <c r="G42" s="10"/>
      <c r="H42" s="10">
        <f t="shared" si="3"/>
        <v>0</v>
      </c>
    </row>
    <row r="43" spans="1:9" x14ac:dyDescent="0.35">
      <c r="A43" s="19" t="s">
        <v>67</v>
      </c>
      <c r="B43" s="12" t="s">
        <v>68</v>
      </c>
      <c r="C43" s="19" t="s">
        <v>3</v>
      </c>
      <c r="D43" s="20">
        <v>13300</v>
      </c>
      <c r="E43" s="20"/>
      <c r="F43" s="18">
        <f t="shared" ref="F43:F56" si="4">E43+D43</f>
        <v>13300</v>
      </c>
      <c r="G43" s="10"/>
      <c r="H43" s="10">
        <f t="shared" si="3"/>
        <v>0</v>
      </c>
    </row>
    <row r="44" spans="1:9" x14ac:dyDescent="0.35">
      <c r="A44" s="19" t="s">
        <v>44</v>
      </c>
      <c r="B44" s="12" t="s">
        <v>59</v>
      </c>
      <c r="C44" s="19" t="s">
        <v>3</v>
      </c>
      <c r="D44" s="20">
        <v>2500</v>
      </c>
      <c r="E44" s="20"/>
      <c r="F44" s="18">
        <f t="shared" si="4"/>
        <v>2500</v>
      </c>
      <c r="G44" s="10"/>
      <c r="H44" s="10">
        <f t="shared" si="3"/>
        <v>0</v>
      </c>
    </row>
    <row r="45" spans="1:9" x14ac:dyDescent="0.35">
      <c r="A45" s="19">
        <v>8110094</v>
      </c>
      <c r="B45" s="12" t="s">
        <v>18</v>
      </c>
      <c r="C45" s="19" t="s">
        <v>3</v>
      </c>
      <c r="D45" s="20">
        <v>500</v>
      </c>
      <c r="E45" s="20"/>
      <c r="F45" s="18">
        <f t="shared" si="4"/>
        <v>500</v>
      </c>
      <c r="G45" s="10"/>
      <c r="H45" s="10">
        <f t="shared" si="3"/>
        <v>0</v>
      </c>
    </row>
    <row r="46" spans="1:9" x14ac:dyDescent="0.35">
      <c r="A46" s="19">
        <v>8110095</v>
      </c>
      <c r="B46" s="12" t="s">
        <v>19</v>
      </c>
      <c r="C46" s="21" t="s">
        <v>3</v>
      </c>
      <c r="D46" s="22">
        <v>700</v>
      </c>
      <c r="E46" s="22"/>
      <c r="F46" s="18">
        <f t="shared" si="4"/>
        <v>700</v>
      </c>
      <c r="G46" s="10"/>
      <c r="H46" s="10">
        <f t="shared" si="3"/>
        <v>0</v>
      </c>
    </row>
    <row r="47" spans="1:9" x14ac:dyDescent="0.35">
      <c r="A47" s="19">
        <v>8110108</v>
      </c>
      <c r="B47" s="12" t="s">
        <v>45</v>
      </c>
      <c r="C47" s="19" t="s">
        <v>3</v>
      </c>
      <c r="D47" s="20">
        <v>120</v>
      </c>
      <c r="E47" s="20"/>
      <c r="F47" s="18">
        <f t="shared" si="4"/>
        <v>120</v>
      </c>
      <c r="G47" s="10"/>
      <c r="H47" s="10">
        <f t="shared" si="3"/>
        <v>0</v>
      </c>
    </row>
    <row r="48" spans="1:9" x14ac:dyDescent="0.35">
      <c r="A48" s="19">
        <v>8110109</v>
      </c>
      <c r="B48" s="12" t="s">
        <v>46</v>
      </c>
      <c r="C48" s="19" t="s">
        <v>3</v>
      </c>
      <c r="D48" s="20">
        <v>120</v>
      </c>
      <c r="E48" s="20"/>
      <c r="F48" s="18">
        <f t="shared" si="4"/>
        <v>120</v>
      </c>
      <c r="G48" s="10"/>
      <c r="H48" s="10">
        <f t="shared" si="3"/>
        <v>0</v>
      </c>
    </row>
    <row r="49" spans="1:9" x14ac:dyDescent="0.35">
      <c r="A49" s="19">
        <v>8110110</v>
      </c>
      <c r="B49" s="12" t="s">
        <v>26</v>
      </c>
      <c r="C49" s="21" t="s">
        <v>3</v>
      </c>
      <c r="D49" s="22">
        <v>5500</v>
      </c>
      <c r="E49" s="22">
        <v>800</v>
      </c>
      <c r="F49" s="18">
        <f t="shared" si="4"/>
        <v>6300</v>
      </c>
      <c r="G49" s="10"/>
      <c r="H49" s="10">
        <f t="shared" si="3"/>
        <v>0</v>
      </c>
    </row>
    <row r="50" spans="1:9" x14ac:dyDescent="0.35">
      <c r="A50" s="19">
        <v>8110114</v>
      </c>
      <c r="B50" s="12" t="s">
        <v>20</v>
      </c>
      <c r="C50" s="21" t="s">
        <v>3</v>
      </c>
      <c r="D50" s="22">
        <v>1390</v>
      </c>
      <c r="E50" s="22">
        <v>150</v>
      </c>
      <c r="F50" s="18">
        <f t="shared" si="4"/>
        <v>1540</v>
      </c>
      <c r="G50" s="10"/>
      <c r="H50" s="10">
        <f t="shared" si="3"/>
        <v>0</v>
      </c>
    </row>
    <row r="51" spans="1:9" x14ac:dyDescent="0.35">
      <c r="A51" s="19">
        <v>8110405</v>
      </c>
      <c r="B51" s="12" t="s">
        <v>91</v>
      </c>
      <c r="C51" s="21" t="s">
        <v>6</v>
      </c>
      <c r="D51" s="22">
        <v>9</v>
      </c>
      <c r="E51" s="22"/>
      <c r="F51" s="18">
        <f t="shared" si="4"/>
        <v>9</v>
      </c>
      <c r="G51" s="10"/>
      <c r="H51" s="10">
        <f t="shared" si="3"/>
        <v>0</v>
      </c>
    </row>
    <row r="52" spans="1:9" x14ac:dyDescent="0.35">
      <c r="A52" s="19">
        <v>8110410</v>
      </c>
      <c r="B52" s="12" t="s">
        <v>22</v>
      </c>
      <c r="C52" s="21" t="s">
        <v>6</v>
      </c>
      <c r="D52" s="22">
        <v>3</v>
      </c>
      <c r="E52" s="22"/>
      <c r="F52" s="18">
        <f t="shared" si="4"/>
        <v>3</v>
      </c>
      <c r="G52" s="10"/>
      <c r="H52" s="10">
        <f t="shared" si="3"/>
        <v>0</v>
      </c>
    </row>
    <row r="53" spans="1:9" x14ac:dyDescent="0.35">
      <c r="A53" s="19" t="s">
        <v>89</v>
      </c>
      <c r="B53" s="12" t="s">
        <v>90</v>
      </c>
      <c r="C53" s="21" t="s">
        <v>6</v>
      </c>
      <c r="D53" s="22">
        <v>3</v>
      </c>
      <c r="E53" s="22"/>
      <c r="F53" s="18">
        <f t="shared" si="4"/>
        <v>3</v>
      </c>
      <c r="G53" s="10"/>
      <c r="H53" s="10">
        <f t="shared" si="3"/>
        <v>0</v>
      </c>
    </row>
    <row r="54" spans="1:9" x14ac:dyDescent="0.35">
      <c r="A54" s="19">
        <v>8120245</v>
      </c>
      <c r="B54" s="12" t="s">
        <v>81</v>
      </c>
      <c r="C54" s="19" t="s">
        <v>3</v>
      </c>
      <c r="D54" s="20">
        <v>700</v>
      </c>
      <c r="E54" s="20">
        <v>400</v>
      </c>
      <c r="F54" s="18">
        <f t="shared" si="4"/>
        <v>1100</v>
      </c>
      <c r="G54" s="10"/>
      <c r="H54" s="10">
        <f t="shared" si="3"/>
        <v>0</v>
      </c>
    </row>
    <row r="55" spans="1:9" ht="18" customHeight="1" x14ac:dyDescent="0.35">
      <c r="A55" s="19">
        <v>8120246</v>
      </c>
      <c r="B55" s="12" t="s">
        <v>42</v>
      </c>
      <c r="C55" s="19" t="s">
        <v>3</v>
      </c>
      <c r="D55" s="20">
        <v>300</v>
      </c>
      <c r="E55" s="20"/>
      <c r="F55" s="18">
        <f t="shared" si="4"/>
        <v>300</v>
      </c>
      <c r="G55" s="10"/>
      <c r="H55" s="10">
        <f t="shared" si="3"/>
        <v>0</v>
      </c>
    </row>
    <row r="56" spans="1:9" x14ac:dyDescent="0.35">
      <c r="A56" s="19">
        <v>8110343</v>
      </c>
      <c r="B56" s="12" t="s">
        <v>92</v>
      </c>
      <c r="C56" s="19" t="s">
        <v>3</v>
      </c>
      <c r="D56" s="20">
        <v>500</v>
      </c>
      <c r="E56" s="20"/>
      <c r="F56" s="18">
        <f t="shared" si="4"/>
        <v>500</v>
      </c>
      <c r="G56" s="10"/>
      <c r="H56" s="10">
        <f t="shared" si="3"/>
        <v>0</v>
      </c>
    </row>
    <row r="57" spans="1:9" ht="14.5" customHeight="1" x14ac:dyDescent="0.35">
      <c r="A57" s="38" t="s">
        <v>84</v>
      </c>
      <c r="B57" s="38"/>
      <c r="C57" s="38"/>
      <c r="D57" s="38"/>
      <c r="E57" s="38"/>
      <c r="F57" s="38"/>
      <c r="G57" s="38"/>
      <c r="H57" s="26">
        <f>SUM(H41:H56)</f>
        <v>0</v>
      </c>
    </row>
    <row r="58" spans="1:9" ht="14.5" customHeight="1" x14ac:dyDescent="0.35">
      <c r="A58" s="36" t="s">
        <v>69</v>
      </c>
      <c r="B58" s="36"/>
      <c r="C58" s="36"/>
      <c r="D58" s="36"/>
      <c r="E58" s="36"/>
      <c r="F58" s="36"/>
      <c r="G58" s="36"/>
      <c r="H58" s="36"/>
    </row>
    <row r="59" spans="1:9" x14ac:dyDescent="0.35">
      <c r="A59" s="13" t="s">
        <v>63</v>
      </c>
      <c r="B59" s="7" t="s">
        <v>64</v>
      </c>
      <c r="C59" s="13" t="s">
        <v>14</v>
      </c>
      <c r="D59" s="8">
        <v>1</v>
      </c>
      <c r="E59" s="8"/>
      <c r="F59" s="9">
        <v>1</v>
      </c>
      <c r="G59" s="10"/>
      <c r="H59" s="10">
        <f>F59*G59</f>
        <v>0</v>
      </c>
      <c r="I59" s="2"/>
    </row>
    <row r="60" spans="1:9" ht="14.5" customHeight="1" x14ac:dyDescent="0.35">
      <c r="A60" s="38" t="s">
        <v>85</v>
      </c>
      <c r="B60" s="38"/>
      <c r="C60" s="38"/>
      <c r="D60" s="38"/>
      <c r="E60" s="38"/>
      <c r="F60" s="38"/>
      <c r="G60" s="38"/>
      <c r="H60" s="25">
        <f>SUM(H59)</f>
        <v>0</v>
      </c>
    </row>
    <row r="61" spans="1:9" ht="14.5" customHeight="1" x14ac:dyDescent="0.35">
      <c r="A61" s="36" t="s">
        <v>40</v>
      </c>
      <c r="B61" s="36"/>
      <c r="C61" s="36"/>
      <c r="D61" s="36"/>
      <c r="E61" s="36"/>
      <c r="F61" s="36"/>
      <c r="G61" s="36"/>
      <c r="H61" s="36"/>
    </row>
    <row r="62" spans="1:9" x14ac:dyDescent="0.35">
      <c r="A62" s="13">
        <v>8120012</v>
      </c>
      <c r="B62" s="7" t="s">
        <v>7</v>
      </c>
      <c r="C62" s="13" t="s">
        <v>6</v>
      </c>
      <c r="D62" s="8"/>
      <c r="E62" s="8"/>
      <c r="F62" s="9">
        <v>100</v>
      </c>
      <c r="G62" s="10"/>
      <c r="H62" s="10">
        <f t="shared" ref="H62:H73" si="5">F62*G62</f>
        <v>0</v>
      </c>
    </row>
    <row r="63" spans="1:9" x14ac:dyDescent="0.35">
      <c r="A63" s="13">
        <v>8120013</v>
      </c>
      <c r="B63" s="7" t="s">
        <v>8</v>
      </c>
      <c r="C63" s="13" t="s">
        <v>6</v>
      </c>
      <c r="D63" s="8"/>
      <c r="E63" s="8"/>
      <c r="F63" s="9">
        <v>100</v>
      </c>
      <c r="G63" s="10"/>
      <c r="H63" s="10">
        <f t="shared" si="5"/>
        <v>0</v>
      </c>
    </row>
    <row r="64" spans="1:9" x14ac:dyDescent="0.35">
      <c r="A64" s="17">
        <v>8120026</v>
      </c>
      <c r="B64" s="12" t="s">
        <v>41</v>
      </c>
      <c r="C64" s="13" t="s">
        <v>6</v>
      </c>
      <c r="D64" s="8"/>
      <c r="E64" s="8"/>
      <c r="F64" s="9">
        <v>100</v>
      </c>
      <c r="G64" s="10"/>
      <c r="H64" s="10">
        <f t="shared" si="5"/>
        <v>0</v>
      </c>
    </row>
    <row r="65" spans="1:9" x14ac:dyDescent="0.35">
      <c r="A65" s="17">
        <v>8120035</v>
      </c>
      <c r="B65" s="7" t="s">
        <v>9</v>
      </c>
      <c r="C65" s="13" t="s">
        <v>6</v>
      </c>
      <c r="D65" s="8"/>
      <c r="E65" s="8"/>
      <c r="F65" s="9">
        <v>900</v>
      </c>
      <c r="G65" s="10"/>
      <c r="H65" s="10">
        <f t="shared" si="5"/>
        <v>0</v>
      </c>
    </row>
    <row r="66" spans="1:9" x14ac:dyDescent="0.35">
      <c r="A66" s="17">
        <v>8120036</v>
      </c>
      <c r="B66" s="7" t="s">
        <v>10</v>
      </c>
      <c r="C66" s="13" t="s">
        <v>6</v>
      </c>
      <c r="D66" s="8"/>
      <c r="E66" s="8"/>
      <c r="F66" s="9">
        <v>900</v>
      </c>
      <c r="G66" s="10"/>
      <c r="H66" s="10">
        <f t="shared" si="5"/>
        <v>0</v>
      </c>
    </row>
    <row r="67" spans="1:9" x14ac:dyDescent="0.35">
      <c r="A67" s="17">
        <v>8120140</v>
      </c>
      <c r="B67" s="7" t="s">
        <v>11</v>
      </c>
      <c r="C67" s="13" t="s">
        <v>6</v>
      </c>
      <c r="D67" s="8"/>
      <c r="E67" s="8"/>
      <c r="F67" s="9">
        <v>12</v>
      </c>
      <c r="G67" s="10"/>
      <c r="H67" s="10">
        <f t="shared" si="5"/>
        <v>0</v>
      </c>
    </row>
    <row r="68" spans="1:9" x14ac:dyDescent="0.35">
      <c r="A68" s="17">
        <v>8120141</v>
      </c>
      <c r="B68" s="7" t="s">
        <v>12</v>
      </c>
      <c r="C68" s="13" t="s">
        <v>6</v>
      </c>
      <c r="D68" s="8"/>
      <c r="E68" s="8"/>
      <c r="F68" s="9">
        <v>12</v>
      </c>
      <c r="G68" s="10"/>
      <c r="H68" s="10">
        <f t="shared" si="5"/>
        <v>0</v>
      </c>
    </row>
    <row r="69" spans="1:9" x14ac:dyDescent="0.35">
      <c r="A69" s="17"/>
      <c r="B69" s="12" t="s">
        <v>79</v>
      </c>
      <c r="C69" s="19" t="s">
        <v>6</v>
      </c>
      <c r="D69" s="20"/>
      <c r="E69" s="20"/>
      <c r="F69" s="23">
        <v>0</v>
      </c>
      <c r="G69" s="24"/>
      <c r="H69" s="24">
        <f t="shared" si="5"/>
        <v>0</v>
      </c>
    </row>
    <row r="70" spans="1:9" x14ac:dyDescent="0.35">
      <c r="A70" s="17"/>
      <c r="B70" s="12" t="s">
        <v>80</v>
      </c>
      <c r="C70" s="19" t="s">
        <v>6</v>
      </c>
      <c r="D70" s="20"/>
      <c r="E70" s="20"/>
      <c r="F70" s="23">
        <v>0</v>
      </c>
      <c r="G70" s="24"/>
      <c r="H70" s="24">
        <f t="shared" si="5"/>
        <v>0</v>
      </c>
    </row>
    <row r="71" spans="1:9" x14ac:dyDescent="0.35">
      <c r="A71" s="13">
        <v>8120170</v>
      </c>
      <c r="B71" s="7" t="s">
        <v>13</v>
      </c>
      <c r="C71" s="13" t="s">
        <v>14</v>
      </c>
      <c r="D71" s="8"/>
      <c r="E71" s="8"/>
      <c r="F71" s="9">
        <v>1</v>
      </c>
      <c r="G71" s="10"/>
      <c r="H71" s="10">
        <f t="shared" si="5"/>
        <v>0</v>
      </c>
    </row>
    <row r="72" spans="1:9" x14ac:dyDescent="0.35">
      <c r="A72" s="17">
        <v>8120350</v>
      </c>
      <c r="B72" s="7" t="s">
        <v>16</v>
      </c>
      <c r="C72" s="13" t="s">
        <v>15</v>
      </c>
      <c r="D72" s="8"/>
      <c r="E72" s="8"/>
      <c r="F72" s="9">
        <v>1500</v>
      </c>
      <c r="G72" s="10"/>
      <c r="H72" s="10">
        <f t="shared" si="5"/>
        <v>0</v>
      </c>
    </row>
    <row r="73" spans="1:9" x14ac:dyDescent="0.35">
      <c r="A73" s="17">
        <v>8120351</v>
      </c>
      <c r="B73" s="7" t="s">
        <v>17</v>
      </c>
      <c r="C73" s="13" t="s">
        <v>15</v>
      </c>
      <c r="D73" s="8"/>
      <c r="E73" s="8"/>
      <c r="F73" s="9">
        <v>1500</v>
      </c>
      <c r="G73" s="10"/>
      <c r="H73" s="10">
        <f t="shared" si="5"/>
        <v>0</v>
      </c>
      <c r="I73" s="2"/>
    </row>
    <row r="74" spans="1:9" ht="14.5" customHeight="1" x14ac:dyDescent="0.35">
      <c r="A74" s="38" t="s">
        <v>86</v>
      </c>
      <c r="B74" s="38"/>
      <c r="C74" s="38"/>
      <c r="D74" s="38"/>
      <c r="E74" s="38"/>
      <c r="F74" s="38"/>
      <c r="G74" s="38"/>
      <c r="H74" s="25">
        <f>SUM(H62:H73)</f>
        <v>0</v>
      </c>
    </row>
    <row r="75" spans="1:9" x14ac:dyDescent="0.35">
      <c r="A75" s="38" t="s">
        <v>87</v>
      </c>
      <c r="B75" s="38"/>
      <c r="C75" s="38"/>
      <c r="D75" s="38"/>
      <c r="E75" s="38"/>
      <c r="F75" s="38"/>
      <c r="G75" s="38"/>
      <c r="H75" s="28">
        <f>H11+H35+H39+H57+H60+H74</f>
        <v>0</v>
      </c>
      <c r="I75" s="3"/>
    </row>
  </sheetData>
  <mergeCells count="18">
    <mergeCell ref="A75:G75"/>
    <mergeCell ref="A60:G60"/>
    <mergeCell ref="A61:H61"/>
    <mergeCell ref="A74:G74"/>
    <mergeCell ref="A7:H7"/>
    <mergeCell ref="A11:G11"/>
    <mergeCell ref="A12:H12"/>
    <mergeCell ref="A35:G35"/>
    <mergeCell ref="A39:G39"/>
    <mergeCell ref="A40:H40"/>
    <mergeCell ref="A57:G57"/>
    <mergeCell ref="A58:H58"/>
    <mergeCell ref="A1:H1"/>
    <mergeCell ref="A3:H3"/>
    <mergeCell ref="A4:H4"/>
    <mergeCell ref="A5:H5"/>
    <mergeCell ref="A36:H36"/>
    <mergeCell ref="A2:B2"/>
  </mergeCells>
  <phoneticPr fontId="2" type="noConversion"/>
  <pageMargins left="0.7" right="0.7" top="0.75" bottom="0.75" header="0.3" footer="0.3"/>
  <pageSetup scale="77" fitToHeight="0"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739CCE9320B0E4A8DA10179442C1602" ma:contentTypeVersion="7" ma:contentTypeDescription="Create a new document." ma:contentTypeScope="" ma:versionID="563ed3889b575d799a9290c1fb4970af">
  <xsd:schema xmlns:xsd="http://www.w3.org/2001/XMLSchema" xmlns:xs="http://www.w3.org/2001/XMLSchema" xmlns:p="http://schemas.microsoft.com/office/2006/metadata/properties" xmlns:ns3="5aaa69fe-0c4e-4494-ad97-4b2e2750f526" xmlns:ns4="6f90ec7a-2dc3-4c65-932c-a0d0bb011c36" targetNamespace="http://schemas.microsoft.com/office/2006/metadata/properties" ma:root="true" ma:fieldsID="5b7244b5cb4aef934018945312ac03b1" ns3:_="" ns4:_="">
    <xsd:import namespace="5aaa69fe-0c4e-4494-ad97-4b2e2750f526"/>
    <xsd:import namespace="6f90ec7a-2dc3-4c65-932c-a0d0bb011c36"/>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KeyPoints" minOccurs="0"/>
                <xsd:element ref="ns4: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aaa69fe-0c4e-4494-ad97-4b2e2750f52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f90ec7a-2dc3-4c65-932c-a0d0bb011c36"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512F718-0C7C-465C-B12B-AE1CAD3B26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aaa69fe-0c4e-4494-ad97-4b2e2750f526"/>
    <ds:schemaRef ds:uri="6f90ec7a-2dc3-4c65-932c-a0d0bb011c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B9F110D-7A22-4D90-8C8D-252ACB356AFD}">
  <ds:schemaRefs>
    <ds:schemaRef ds:uri="http://schemas.microsoft.com/sharepoint/v3/contenttype/forms"/>
  </ds:schemaRefs>
</ds:datastoreItem>
</file>

<file path=customXml/itemProps3.xml><?xml version="1.0" encoding="utf-8"?>
<ds:datastoreItem xmlns:ds="http://schemas.openxmlformats.org/officeDocument/2006/customXml" ds:itemID="{1CDBFC22-7486-4822-B2CC-3F7DF27E6DF9}">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Price Schedule</vt:lpstr>
      <vt:lpstr>'Price Schedule'!Print_Area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Inman, Harold (MDOT)</dc:creator>
  <cp:lastModifiedBy>Thole, Ruth (MDOT)</cp:lastModifiedBy>
  <cp:lastPrinted>2026-04-13T15:03:12Z</cp:lastPrinted>
  <dcterms:created xsi:type="dcterms:W3CDTF">2020-03-04T15:42:15Z</dcterms:created>
  <dcterms:modified xsi:type="dcterms:W3CDTF">2026-04-16T13:19:41Z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0x0101007739CCE9320B0E4A8DA10179442C1602</vt:lpwstr>
  </property>
  <property fmtid="{D5CDD505-2E9C-101B-9397-08002B2CF9AE}" pid="3" name="MSIP_Label_2f46dfe0-534f-4c95-815c-5b1af86b9823_Enabled">
    <vt:lpwstr>true</vt:lpwstr>
  </property>
  <property fmtid="{D5CDD505-2E9C-101B-9397-08002B2CF9AE}" pid="4" name="MSIP_Label_2f46dfe0-534f-4c95-815c-5b1af86b9823_SetDate">
    <vt:lpwstr>2022-01-07T17:22:13Z</vt:lpwstr>
  </property>
  <property fmtid="{D5CDD505-2E9C-101B-9397-08002B2CF9AE}" pid="5" name="MSIP_Label_2f46dfe0-534f-4c95-815c-5b1af86b9823_Method">
    <vt:lpwstr>Privileged</vt:lpwstr>
  </property>
  <property fmtid="{D5CDD505-2E9C-101B-9397-08002B2CF9AE}" pid="6" name="MSIP_Label_2f46dfe0-534f-4c95-815c-5b1af86b9823_Name">
    <vt:lpwstr>2f46dfe0-534f-4c95-815c-5b1af86b9823</vt:lpwstr>
  </property>
  <property fmtid="{D5CDD505-2E9C-101B-9397-08002B2CF9AE}" pid="7" name="MSIP_Label_2f46dfe0-534f-4c95-815c-5b1af86b9823_SiteId">
    <vt:lpwstr>d5fb7087-3777-42ad-966a-892ef47225d1</vt:lpwstr>
  </property>
  <property fmtid="{D5CDD505-2E9C-101B-9397-08002B2CF9AE}" pid="8" name="MSIP_Label_2f46dfe0-534f-4c95-815c-5b1af86b9823_ActionId">
    <vt:lpwstr>21c51830-45d3-41a9-83c8-4d47dcf012a5</vt:lpwstr>
  </property>
  <property fmtid="{D5CDD505-2E9C-101B-9397-08002B2CF9AE}" pid="9" name="MSIP_Label_2f46dfe0-534f-4c95-815c-5b1af86b9823_ContentBits">
    <vt:lpwstr>0</vt:lpwstr>
  </property>
  <property fmtid="{D5CDD505-2E9C-101B-9397-08002B2CF9AE}" pid="10" name="ESRI_WORKBOOK_ID">
    <vt:lpwstr>33e96233f52a4c7ca62b840c9a133294</vt:lpwstr>
  </property>
</Properties>
</file>